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2" sheetId="1" r:id="rId1"/>
    <sheet name="Sheet3" sheetId="2" r:id="rId2"/>
    <sheet name="Sheet4" sheetId="3" r:id="rId3"/>
  </sheets>
  <definedNames>
    <definedName name="_xlnm.Print_Area" localSheetId="0">'Sheet2'!$B$1:$M$41</definedName>
    <definedName name="_xlnm.Print_Area" localSheetId="1">'Sheet3'!$B$1:$M$29</definedName>
  </definedNames>
  <calcPr fullCalcOnLoad="1"/>
</workbook>
</file>

<file path=xl/sharedStrings.xml><?xml version="1.0" encoding="utf-8"?>
<sst xmlns="http://schemas.openxmlformats.org/spreadsheetml/2006/main" count="142" uniqueCount="72">
  <si>
    <t>CABLE DATA</t>
  </si>
  <si>
    <t xml:space="preserve">   Manufacture:</t>
  </si>
  <si>
    <t xml:space="preserve">   Type:</t>
  </si>
  <si>
    <t xml:space="preserve">   Description:</t>
  </si>
  <si>
    <t xml:space="preserve">  Wires:</t>
  </si>
  <si>
    <t>BARRIER DATA</t>
  </si>
  <si>
    <t>Norsk cable</t>
  </si>
  <si>
    <t>RFOU©</t>
  </si>
  <si>
    <t>Instrument cable</t>
  </si>
  <si>
    <t>Loop id: Test Tag. nummer</t>
  </si>
  <si>
    <t>TRANSMITTER DATA</t>
  </si>
  <si>
    <t>Manufacture</t>
  </si>
  <si>
    <t>Type</t>
  </si>
  <si>
    <t>Description</t>
  </si>
  <si>
    <t>Certficate</t>
  </si>
  <si>
    <t xml:space="preserve">  Max.Allowed Voltage</t>
  </si>
  <si>
    <t xml:space="preserve">  Max.Allowed Current</t>
  </si>
  <si>
    <t xml:space="preserve">  Max.Allowed Power</t>
  </si>
  <si>
    <t xml:space="preserve">  Load Capacitance</t>
  </si>
  <si>
    <t xml:space="preserve">  Load Inductance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</si>
  <si>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[V]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</si>
  <si>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[mA]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</si>
  <si>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[mW]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</si>
  <si>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[nF]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</si>
  <si>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[mH]</t>
    </r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</si>
  <si>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[mH]</t>
    </r>
  </si>
  <si>
    <r>
      <t>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[nF]</t>
    </r>
  </si>
  <si>
    <r>
      <t>P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[mW]</t>
    </r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</si>
  <si>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[mA]</t>
    </r>
  </si>
  <si>
    <r>
      <t>U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[V]</t>
    </r>
  </si>
  <si>
    <t>R. STAHL</t>
  </si>
  <si>
    <t>Analog Input</t>
  </si>
  <si>
    <t>PTB 99 ATEX 2175</t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</si>
  <si>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</t>
    </r>
    <r>
      <rPr>
        <sz val="10"/>
        <rFont val="Verdana"/>
        <family val="2"/>
      </rPr>
      <t>Ώ</t>
    </r>
    <r>
      <rPr>
        <sz val="10"/>
        <rFont val="Arial"/>
        <family val="0"/>
      </rPr>
      <t>]</t>
    </r>
  </si>
  <si>
    <t xml:space="preserve">  Limited Resistance</t>
  </si>
  <si>
    <r>
      <t>Ro [</t>
    </r>
    <r>
      <rPr>
        <sz val="10"/>
        <rFont val="Verdana"/>
        <family val="2"/>
      </rPr>
      <t>Ώ</t>
    </r>
    <r>
      <rPr>
        <sz val="10"/>
        <rFont val="Arial"/>
        <family val="0"/>
      </rPr>
      <t>]</t>
    </r>
  </si>
  <si>
    <t>9461/12-08-11/ -21</t>
  </si>
  <si>
    <t>PR electronics A/S</t>
  </si>
  <si>
    <t>5335B</t>
  </si>
  <si>
    <t>2-Wire Transmitter</t>
  </si>
  <si>
    <t>KEMA 03ATEX1537 X</t>
  </si>
  <si>
    <t>KEMA</t>
  </si>
  <si>
    <r>
      <t xml:space="preserve">  Size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]:</t>
    </r>
  </si>
  <si>
    <r>
      <t xml:space="preserve">  Resistance [</t>
    </r>
    <r>
      <rPr>
        <sz val="10"/>
        <rFont val="Verdana"/>
        <family val="2"/>
      </rPr>
      <t>Ώ</t>
    </r>
    <r>
      <rPr>
        <sz val="10"/>
        <rFont val="Arial"/>
        <family val="2"/>
      </rPr>
      <t>km/wire]:</t>
    </r>
  </si>
  <si>
    <r>
      <t xml:space="preserve">  Max Length, 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[m]:</t>
    </r>
  </si>
  <si>
    <t xml:space="preserve">  Authority</t>
  </si>
  <si>
    <r>
      <t>l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l</t>
    </r>
    <r>
      <rPr>
        <vertAlign val="subscript"/>
        <sz val="10"/>
        <rFont val="Verdana"/>
        <family val="2"/>
      </rPr>
      <t>i(min)</t>
    </r>
  </si>
  <si>
    <r>
      <t>V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V</t>
    </r>
    <r>
      <rPr>
        <vertAlign val="subscript"/>
        <sz val="10"/>
        <rFont val="Verdana"/>
        <family val="2"/>
      </rPr>
      <t>i(min)</t>
    </r>
  </si>
  <si>
    <r>
      <t>P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P</t>
    </r>
    <r>
      <rPr>
        <vertAlign val="subscript"/>
        <sz val="10"/>
        <rFont val="Verdana"/>
        <family val="2"/>
      </rPr>
      <t>i(min)</t>
    </r>
  </si>
  <si>
    <t xml:space="preserve">  Capacitance, Ci [nF/km]:</t>
  </si>
  <si>
    <t xml:space="preserve">  Inductance, Li [mH/km]:</t>
  </si>
  <si>
    <r>
      <t>L</t>
    </r>
    <r>
      <rPr>
        <vertAlign val="subscript"/>
        <sz val="10"/>
        <rFont val="Verdana"/>
        <family val="2"/>
      </rPr>
      <t>i(tot)</t>
    </r>
    <r>
      <rPr>
        <sz val="10"/>
        <rFont val="Verdana"/>
        <family val="2"/>
      </rPr>
      <t xml:space="preserve"> [mH]</t>
    </r>
  </si>
  <si>
    <r>
      <t>C</t>
    </r>
    <r>
      <rPr>
        <vertAlign val="subscript"/>
        <sz val="10"/>
        <rFont val="Verdana"/>
        <family val="2"/>
      </rPr>
      <t>i(tot)</t>
    </r>
    <r>
      <rPr>
        <sz val="10"/>
        <rFont val="Verdana"/>
        <family val="2"/>
      </rPr>
      <t xml:space="preserve"> [nF]</t>
    </r>
  </si>
  <si>
    <t>Maximum voltage that can be applied to the intrinsically safe circuits.</t>
  </si>
  <si>
    <t>Maximum current that can be applied to the intrinsically safe circuits.</t>
  </si>
  <si>
    <t>Maximum input power in an intrinsically safe circuit that can be dissipated without invalidating intrinsic safety.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</si>
  <si>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</t>
    </r>
    <r>
      <rPr>
        <sz val="10"/>
        <rFont val="Verdana"/>
        <family val="2"/>
      </rPr>
      <t>Ώ</t>
    </r>
    <r>
      <rPr>
        <sz val="10"/>
        <rFont val="Arial"/>
        <family val="0"/>
      </rPr>
      <t>]</t>
    </r>
  </si>
  <si>
    <t xml:space="preserve">  Maximum voltage that can be applied to the intrinsically safe circuits.</t>
  </si>
  <si>
    <t xml:space="preserve">  Maximum current that can be applied to the intrinsically safe circuits.</t>
  </si>
  <si>
    <t xml:space="preserve">  Maximum input power in an intrinsically safe circuit that can be dissipated without invalidating intrinsic safety.</t>
  </si>
  <si>
    <t xml:space="preserve">  Resistance in the intrinsically safe circuits.</t>
  </si>
  <si>
    <t xml:space="preserve">  Total equivalent internal capacitance of the apparatus which is considered as appearing across the connection facilities of the apparatus.</t>
  </si>
  <si>
    <t xml:space="preserve">  Total equivalent internal inductance of the apparatus which is considered as appearing across the connection facilities of the apparatus.</t>
  </si>
  <si>
    <t xml:space="preserve">  Maximun output voltage in an intrinsically safe circuit that can appear under open-circuit conditions.</t>
  </si>
  <si>
    <t xml:space="preserve">  Maximum current in an intrinsically that can be taken from the connection facilities.</t>
  </si>
  <si>
    <t xml:space="preserve">  Maximum electrical power in an intrinsically safe circuit that can be taken from the apparatus.</t>
  </si>
  <si>
    <t xml:space="preserve">  Maximum load resistance.</t>
  </si>
  <si>
    <t xml:space="preserve">  Maximunm capitance in an intrinsically safe circuit that can be connected to the connection facilities.</t>
  </si>
  <si>
    <t xml:space="preserve">  Maximunm inductance in an intrinsically safe circuit that can be connected to the connection facilities.</t>
  </si>
  <si>
    <t>The circuit is approved for gas group: IIC</t>
  </si>
  <si>
    <t>PTB</t>
  </si>
  <si>
    <t>Loop id:TAG nummer xxxxxxx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</si>
</sst>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Verdana"/>
      <family val="0"/>
    </font>
    <font>
      <vertAlign val="superscript"/>
      <sz val="10"/>
      <name val="Arial"/>
      <family val="2"/>
    </font>
    <font>
      <vertAlign val="subscript"/>
      <sz val="10"/>
      <name val="Verdana"/>
      <family val="2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right"/>
    </xf>
    <xf numFmtId="172" fontId="0" fillId="0" borderId="2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/>
    </xf>
    <xf numFmtId="1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2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37</xdr:row>
      <xdr:rowOff>85725</xdr:rowOff>
    </xdr:from>
    <xdr:to>
      <xdr:col>12</xdr:col>
      <xdr:colOff>381000</xdr:colOff>
      <xdr:row>40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6791325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zoomScale="90" zoomScaleNormal="90" workbookViewId="0" topLeftCell="B1">
      <selection activeCell="J42" sqref="J4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71</v>
      </c>
      <c r="P1" s="1"/>
    </row>
    <row r="2" ht="16.5" customHeight="1" thickBot="1"/>
    <row r="3" spans="2:13" ht="15" customHeight="1">
      <c r="B3" s="42"/>
      <c r="C3" s="43" t="s">
        <v>11</v>
      </c>
      <c r="D3" s="44" t="s">
        <v>12</v>
      </c>
      <c r="E3" s="44" t="s">
        <v>13</v>
      </c>
      <c r="F3" s="44" t="s">
        <v>14</v>
      </c>
      <c r="G3" s="44" t="s">
        <v>45</v>
      </c>
      <c r="H3" s="45" t="s">
        <v>20</v>
      </c>
      <c r="I3" s="45" t="s">
        <v>21</v>
      </c>
      <c r="J3" s="45" t="s">
        <v>22</v>
      </c>
      <c r="K3" s="45" t="s">
        <v>33</v>
      </c>
      <c r="L3" s="45" t="s">
        <v>23</v>
      </c>
      <c r="M3" s="46" t="s">
        <v>24</v>
      </c>
    </row>
    <row r="4" spans="2:13" ht="15" customHeight="1">
      <c r="B4" s="56" t="s">
        <v>10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48">
        <v>30</v>
      </c>
      <c r="I4" s="2">
        <v>120</v>
      </c>
      <c r="J4" s="2">
        <v>840</v>
      </c>
      <c r="K4" s="2"/>
      <c r="L4" s="49">
        <v>1</v>
      </c>
      <c r="M4" s="50">
        <v>0.01</v>
      </c>
    </row>
    <row r="5" spans="2:13" ht="15" customHeight="1">
      <c r="B5" s="57"/>
      <c r="C5" s="3"/>
      <c r="D5" s="3"/>
      <c r="E5" s="3"/>
      <c r="F5" s="3"/>
      <c r="G5" s="3"/>
      <c r="H5" s="2"/>
      <c r="I5" s="2"/>
      <c r="J5" s="2"/>
      <c r="K5" s="2"/>
      <c r="L5" s="2"/>
      <c r="M5" s="25"/>
    </row>
    <row r="6" spans="2:13" ht="15" customHeight="1">
      <c r="B6" s="57"/>
      <c r="C6" s="3"/>
      <c r="D6" s="3"/>
      <c r="E6" s="3"/>
      <c r="F6" s="3"/>
      <c r="G6" s="3"/>
      <c r="H6" s="2"/>
      <c r="I6" s="2"/>
      <c r="J6" s="2"/>
      <c r="K6" s="2"/>
      <c r="L6" s="2"/>
      <c r="M6" s="25"/>
    </row>
    <row r="7" spans="2:13" ht="15" customHeight="1">
      <c r="B7" s="57"/>
      <c r="C7" s="3"/>
      <c r="D7" s="3"/>
      <c r="E7" s="3"/>
      <c r="F7" s="3"/>
      <c r="G7" s="3"/>
      <c r="H7" s="2"/>
      <c r="I7" s="2"/>
      <c r="J7" s="2"/>
      <c r="K7" s="2"/>
      <c r="L7" s="2"/>
      <c r="M7" s="25"/>
    </row>
    <row r="8" spans="2:13" ht="12.75">
      <c r="B8" s="57"/>
      <c r="C8" s="3"/>
      <c r="D8" s="3"/>
      <c r="E8" s="3"/>
      <c r="F8" s="3"/>
      <c r="G8" s="3"/>
      <c r="H8" s="2"/>
      <c r="I8" s="2"/>
      <c r="J8" s="2"/>
      <c r="K8" s="2"/>
      <c r="L8" s="2"/>
      <c r="M8" s="25"/>
    </row>
    <row r="9" spans="2:13" ht="13.5" thickBot="1">
      <c r="B9" s="58"/>
      <c r="C9" s="7"/>
      <c r="D9" s="7"/>
      <c r="E9" s="7"/>
      <c r="F9" s="7"/>
      <c r="G9" s="7"/>
      <c r="H9" s="8"/>
      <c r="I9" s="8"/>
      <c r="J9" s="8"/>
      <c r="K9" s="8"/>
      <c r="L9" s="8"/>
      <c r="M9" s="26"/>
    </row>
    <row r="10" ht="13.5" thickBot="1"/>
    <row r="11" spans="2:13" ht="15.75">
      <c r="B11" s="42"/>
      <c r="C11" s="43" t="s">
        <v>11</v>
      </c>
      <c r="D11" s="44" t="s">
        <v>12</v>
      </c>
      <c r="E11" s="44" t="s">
        <v>13</v>
      </c>
      <c r="F11" s="44" t="s">
        <v>14</v>
      </c>
      <c r="G11" s="44" t="s">
        <v>45</v>
      </c>
      <c r="H11" s="45" t="s">
        <v>29</v>
      </c>
      <c r="I11" s="45" t="s">
        <v>28</v>
      </c>
      <c r="J11" s="45" t="s">
        <v>27</v>
      </c>
      <c r="K11" s="45" t="s">
        <v>56</v>
      </c>
      <c r="L11" s="45" t="s">
        <v>26</v>
      </c>
      <c r="M11" s="46" t="s">
        <v>25</v>
      </c>
    </row>
    <row r="12" spans="2:13" ht="12.75">
      <c r="B12" s="56" t="s">
        <v>5</v>
      </c>
      <c r="C12" s="2" t="s">
        <v>30</v>
      </c>
      <c r="D12" s="2" t="s">
        <v>36</v>
      </c>
      <c r="E12" s="2" t="s">
        <v>31</v>
      </c>
      <c r="F12" s="2" t="s">
        <v>32</v>
      </c>
      <c r="G12" s="2" t="s">
        <v>70</v>
      </c>
      <c r="H12" s="51">
        <v>26.2</v>
      </c>
      <c r="I12" s="51">
        <v>91</v>
      </c>
      <c r="J12" s="51">
        <v>591</v>
      </c>
      <c r="K12" s="52"/>
      <c r="L12" s="38">
        <v>44</v>
      </c>
      <c r="M12" s="53">
        <v>2</v>
      </c>
    </row>
    <row r="13" spans="2:13" ht="12.75">
      <c r="B13" s="56"/>
      <c r="C13" s="2"/>
      <c r="D13" s="2"/>
      <c r="E13" s="2"/>
      <c r="F13" s="2"/>
      <c r="G13" s="2"/>
      <c r="H13" s="51"/>
      <c r="I13" s="51"/>
      <c r="J13" s="51"/>
      <c r="K13" s="51"/>
      <c r="L13" s="51">
        <v>58</v>
      </c>
      <c r="M13" s="53">
        <v>1</v>
      </c>
    </row>
    <row r="14" spans="2:13" ht="12.75">
      <c r="B14" s="56"/>
      <c r="C14" s="2"/>
      <c r="D14" s="2"/>
      <c r="E14" s="2"/>
      <c r="F14" s="2"/>
      <c r="G14" s="2"/>
      <c r="H14" s="51"/>
      <c r="I14" s="51"/>
      <c r="J14" s="51"/>
      <c r="K14" s="51"/>
      <c r="L14" s="51">
        <v>73</v>
      </c>
      <c r="M14" s="53">
        <v>0.5</v>
      </c>
    </row>
    <row r="15" spans="2:13" ht="12.75">
      <c r="B15" s="56"/>
      <c r="C15" s="2"/>
      <c r="D15" s="2"/>
      <c r="E15" s="2"/>
      <c r="F15" s="2"/>
      <c r="G15" s="2"/>
      <c r="H15" s="51"/>
      <c r="I15" s="51"/>
      <c r="J15" s="51"/>
      <c r="K15" s="51"/>
      <c r="L15" s="38">
        <v>97</v>
      </c>
      <c r="M15" s="53">
        <v>0.2</v>
      </c>
    </row>
    <row r="16" spans="2:13" ht="12.75">
      <c r="B16" s="56"/>
      <c r="C16" s="3"/>
      <c r="D16" s="3"/>
      <c r="E16" s="3"/>
      <c r="F16" s="3"/>
      <c r="G16" s="3"/>
      <c r="H16" s="51"/>
      <c r="I16" s="51"/>
      <c r="J16" s="51"/>
      <c r="K16" s="51"/>
      <c r="L16" s="38"/>
      <c r="M16" s="53"/>
    </row>
    <row r="17" spans="2:13" ht="12.75">
      <c r="B17" s="56"/>
      <c r="C17" s="3"/>
      <c r="D17" s="3"/>
      <c r="E17" s="3"/>
      <c r="F17" s="3"/>
      <c r="G17" s="3"/>
      <c r="H17" s="51"/>
      <c r="I17" s="51"/>
      <c r="J17" s="51"/>
      <c r="K17" s="51"/>
      <c r="L17" s="38"/>
      <c r="M17" s="53"/>
    </row>
    <row r="18" spans="2:13" ht="13.5" thickBot="1">
      <c r="B18" s="59"/>
      <c r="C18" s="7"/>
      <c r="D18" s="7"/>
      <c r="E18" s="7"/>
      <c r="F18" s="7"/>
      <c r="G18" s="7"/>
      <c r="H18" s="54"/>
      <c r="I18" s="54"/>
      <c r="J18" s="54"/>
      <c r="K18" s="54"/>
      <c r="L18" s="54"/>
      <c r="M18" s="55"/>
    </row>
    <row r="19" ht="13.5" thickBot="1"/>
    <row r="20" spans="2:13" ht="13.5" customHeight="1">
      <c r="B20" s="60" t="s">
        <v>0</v>
      </c>
      <c r="C20" s="11" t="s">
        <v>1</v>
      </c>
      <c r="D20" s="24" t="s">
        <v>6</v>
      </c>
      <c r="E20" s="28" t="s">
        <v>4</v>
      </c>
      <c r="F20" s="11"/>
      <c r="G20" s="24">
        <v>2</v>
      </c>
      <c r="H20" s="2"/>
      <c r="J20" s="9" t="s">
        <v>46</v>
      </c>
      <c r="K20" s="6"/>
      <c r="L20" s="6"/>
      <c r="M20" s="32" t="str">
        <f>IF(I12&lt;=(MIN(I4,I5,I6,I7,I8,I9)),"OK","NO")</f>
        <v>OK</v>
      </c>
    </row>
    <row r="21" spans="2:13" ht="13.5" customHeight="1">
      <c r="B21" s="56"/>
      <c r="C21" s="12" t="s">
        <v>2</v>
      </c>
      <c r="D21" s="25" t="s">
        <v>7</v>
      </c>
      <c r="E21" s="27" t="s">
        <v>42</v>
      </c>
      <c r="F21" s="12"/>
      <c r="G21" s="25">
        <v>0.75</v>
      </c>
      <c r="H21" s="2"/>
      <c r="J21" s="10" t="s">
        <v>47</v>
      </c>
      <c r="K21" s="3"/>
      <c r="L21" s="3"/>
      <c r="M21" s="33" t="str">
        <f>IF(H12&lt;=(MIN(H4,H5,H6,H7,H8,H9)),"OK","NO")</f>
        <v>OK</v>
      </c>
    </row>
    <row r="22" spans="2:13" ht="13.5" customHeight="1">
      <c r="B22" s="56"/>
      <c r="C22" s="12" t="s">
        <v>3</v>
      </c>
      <c r="D22" s="25" t="s">
        <v>8</v>
      </c>
      <c r="E22" s="27" t="s">
        <v>44</v>
      </c>
      <c r="F22" s="12"/>
      <c r="G22" s="31">
        <f>MAX(MIN(1000/G24*(L12-SUM(L4:L9)),1000/G25*(M12-SUM(M4:M9))),MIN(1000/G24*(L13-SUM(L4:L9)),1000/G25*(M13-SUM(M4:M9))),MIN(1000/G24*(L14-SUM(L4:L9)),1000/G25*(M14-SUM(M4:M9))),MIN(1000/G24*(L15-SUM(L4:L9)),1000/G25*(M15-SUM(M4:M9))),MIN(1000/G24*(L16-SUM(L4:L9)),1000/G25*(M16-SUM(M4:M9))),MIN(1000/G24*(L17-SUM(L4:L9)),1000/G25*(M17-SUM(M4:M9))),MIN(1000/G24*(L18-SUM(L4:L9)),1000/G25*(M18-SUM(M4:M9))))</f>
        <v>712.5</v>
      </c>
      <c r="H22" s="2"/>
      <c r="J22" s="10" t="s">
        <v>48</v>
      </c>
      <c r="K22" s="3"/>
      <c r="L22" s="3"/>
      <c r="M22" s="33" t="str">
        <f>IF(J12&lt;=(MIN(J4,J5,J6,J7,J8,J9)),"OK","NO")</f>
        <v>OK</v>
      </c>
    </row>
    <row r="23" spans="2:13" ht="13.5" customHeight="1">
      <c r="B23" s="56"/>
      <c r="C23" s="12"/>
      <c r="D23" s="5"/>
      <c r="E23" s="27"/>
      <c r="F23" s="12"/>
      <c r="G23" s="25"/>
      <c r="H23" s="2"/>
      <c r="J23" s="34"/>
      <c r="K23" s="2"/>
      <c r="L23" s="3"/>
      <c r="M23" s="25"/>
    </row>
    <row r="24" spans="2:13" ht="13.5" customHeight="1">
      <c r="B24" s="56"/>
      <c r="C24" s="3"/>
      <c r="D24" s="5"/>
      <c r="E24" s="27" t="s">
        <v>49</v>
      </c>
      <c r="F24" s="12"/>
      <c r="G24" s="25">
        <v>80</v>
      </c>
      <c r="H24" s="2"/>
      <c r="J24" s="35" t="s">
        <v>52</v>
      </c>
      <c r="K24" s="3"/>
      <c r="L24" s="3"/>
      <c r="M24" s="36">
        <f>G22*G24/1000+SUM(L4:L9)</f>
        <v>58</v>
      </c>
    </row>
    <row r="25" spans="2:13" ht="13.5" customHeight="1">
      <c r="B25" s="56"/>
      <c r="C25" s="3"/>
      <c r="D25" s="5"/>
      <c r="E25" s="27" t="s">
        <v>50</v>
      </c>
      <c r="F25" s="12"/>
      <c r="G25" s="25">
        <v>0.75</v>
      </c>
      <c r="H25" s="2"/>
      <c r="J25" s="35" t="s">
        <v>51</v>
      </c>
      <c r="K25" s="2"/>
      <c r="L25" s="3"/>
      <c r="M25" s="37">
        <f>G22*G25/1000+SUM(M4:M9)</f>
        <v>0.544375</v>
      </c>
    </row>
    <row r="26" spans="2:13" ht="13.5" customHeight="1" thickBot="1">
      <c r="B26" s="59"/>
      <c r="C26" s="7"/>
      <c r="D26" s="4"/>
      <c r="E26" s="29" t="s">
        <v>43</v>
      </c>
      <c r="F26" s="13"/>
      <c r="G26" s="26">
        <v>24.8</v>
      </c>
      <c r="H26" s="2"/>
      <c r="I26" s="2"/>
      <c r="J26" s="39"/>
      <c r="K26" s="8"/>
      <c r="L26" s="7"/>
      <c r="M26" s="4"/>
    </row>
    <row r="27" ht="13.5" thickBot="1"/>
    <row r="28" spans="5:8" ht="17.25" thickBot="1" thickTop="1">
      <c r="E28" s="61" t="s">
        <v>69</v>
      </c>
      <c r="F28" s="62"/>
      <c r="G28" s="63"/>
      <c r="H28" s="47"/>
    </row>
    <row r="29" ht="13.5" thickTop="1"/>
    <row r="30" spans="2:3" ht="15.75">
      <c r="B30" s="41" t="s">
        <v>20</v>
      </c>
      <c r="C30" s="40" t="s">
        <v>57</v>
      </c>
    </row>
    <row r="31" spans="2:3" ht="15.75">
      <c r="B31" s="41" t="s">
        <v>21</v>
      </c>
      <c r="C31" s="40" t="s">
        <v>58</v>
      </c>
    </row>
    <row r="32" spans="2:3" ht="15.75">
      <c r="B32" s="41" t="s">
        <v>22</v>
      </c>
      <c r="C32" s="40" t="s">
        <v>59</v>
      </c>
    </row>
    <row r="33" spans="2:3" ht="15.75">
      <c r="B33" s="41" t="s">
        <v>33</v>
      </c>
      <c r="C33" s="40" t="s">
        <v>60</v>
      </c>
    </row>
    <row r="34" spans="2:3" ht="15.75">
      <c r="B34" s="41" t="s">
        <v>23</v>
      </c>
      <c r="C34" s="40" t="s">
        <v>61</v>
      </c>
    </row>
    <row r="35" spans="2:3" ht="15.75">
      <c r="B35" s="41" t="s">
        <v>24</v>
      </c>
      <c r="C35" s="40" t="s">
        <v>62</v>
      </c>
    </row>
    <row r="36" spans="2:3" ht="15.75">
      <c r="B36" s="41" t="s">
        <v>29</v>
      </c>
      <c r="C36" s="40" t="s">
        <v>63</v>
      </c>
    </row>
    <row r="37" spans="2:3" ht="15.75">
      <c r="B37" s="41" t="s">
        <v>28</v>
      </c>
      <c r="C37" s="40" t="s">
        <v>64</v>
      </c>
    </row>
    <row r="38" spans="2:3" ht="15.75">
      <c r="B38" s="41" t="s">
        <v>27</v>
      </c>
      <c r="C38" s="40" t="s">
        <v>65</v>
      </c>
    </row>
    <row r="39" spans="2:3" ht="15.75">
      <c r="B39" s="41" t="s">
        <v>56</v>
      </c>
      <c r="C39" s="40" t="s">
        <v>66</v>
      </c>
    </row>
    <row r="40" spans="2:3" ht="15.75">
      <c r="B40" s="41" t="s">
        <v>26</v>
      </c>
      <c r="C40" s="40" t="s">
        <v>67</v>
      </c>
    </row>
    <row r="41" spans="2:3" ht="15.75">
      <c r="B41" s="41" t="s">
        <v>25</v>
      </c>
      <c r="C41" s="40" t="s">
        <v>68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3937007874015748" header="0.2755905511811024" footer="0.5118110236220472"/>
  <pageSetup fitToHeight="1" fitToWidth="1"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workbookViewId="0" topLeftCell="D4">
      <selection activeCell="E23" sqref="E2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3:16" ht="12.75">
      <c r="C1" s="1" t="s">
        <v>9</v>
      </c>
      <c r="P1" s="1"/>
    </row>
    <row r="2" ht="16.5" customHeight="1"/>
    <row r="3" spans="8:13" ht="109.5" customHeight="1" thickBot="1">
      <c r="H3" s="15" t="s">
        <v>15</v>
      </c>
      <c r="I3" s="15" t="s">
        <v>16</v>
      </c>
      <c r="J3" s="15" t="s">
        <v>17</v>
      </c>
      <c r="K3" s="15" t="s">
        <v>34</v>
      </c>
      <c r="L3" s="15" t="s">
        <v>18</v>
      </c>
      <c r="M3" s="15" t="s">
        <v>19</v>
      </c>
    </row>
    <row r="4" spans="2:13" ht="15" customHeight="1">
      <c r="B4" s="16"/>
      <c r="C4" s="6" t="s">
        <v>11</v>
      </c>
      <c r="D4" s="17" t="s">
        <v>12</v>
      </c>
      <c r="E4" s="17" t="s">
        <v>13</v>
      </c>
      <c r="F4" s="17" t="s">
        <v>14</v>
      </c>
      <c r="G4" s="17" t="s">
        <v>45</v>
      </c>
      <c r="H4" s="18" t="s">
        <v>20</v>
      </c>
      <c r="I4" s="18" t="s">
        <v>21</v>
      </c>
      <c r="J4" s="18" t="s">
        <v>22</v>
      </c>
      <c r="K4" s="18" t="s">
        <v>33</v>
      </c>
      <c r="L4" s="18" t="s">
        <v>23</v>
      </c>
      <c r="M4" s="19" t="s">
        <v>24</v>
      </c>
    </row>
    <row r="5" spans="2:13" ht="15" customHeight="1">
      <c r="B5" s="64" t="s">
        <v>10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3">
        <v>30</v>
      </c>
      <c r="I5" s="3">
        <v>120</v>
      </c>
      <c r="J5" s="3">
        <v>840</v>
      </c>
      <c r="K5" s="3"/>
      <c r="L5" s="20">
        <v>1</v>
      </c>
      <c r="M5" s="30">
        <v>0.01</v>
      </c>
    </row>
    <row r="6" spans="2:13" ht="15" customHeight="1">
      <c r="B6" s="65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2:13" ht="15" customHeight="1">
      <c r="B7" s="65"/>
      <c r="C7" s="3"/>
      <c r="D7" s="3"/>
      <c r="E7" s="3"/>
      <c r="F7" s="3"/>
      <c r="G7" s="3"/>
      <c r="H7" s="3"/>
      <c r="I7" s="3"/>
      <c r="J7" s="3"/>
      <c r="K7" s="3"/>
      <c r="L7" s="3"/>
      <c r="M7" s="5"/>
    </row>
    <row r="8" spans="2:13" ht="15" customHeight="1">
      <c r="B8" s="65"/>
      <c r="C8" s="3"/>
      <c r="D8" s="3"/>
      <c r="E8" s="3"/>
      <c r="F8" s="3"/>
      <c r="G8" s="3"/>
      <c r="H8" s="3"/>
      <c r="I8" s="3"/>
      <c r="J8" s="3"/>
      <c r="K8" s="3"/>
      <c r="L8" s="3"/>
      <c r="M8" s="5"/>
    </row>
    <row r="9" spans="2:13" ht="12.75">
      <c r="B9" s="65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2:13" ht="13.5" thickBot="1">
      <c r="B10" s="66"/>
      <c r="C10" s="7"/>
      <c r="D10" s="7"/>
      <c r="E10" s="7"/>
      <c r="F10" s="7"/>
      <c r="G10" s="7"/>
      <c r="H10" s="7"/>
      <c r="I10" s="7"/>
      <c r="J10" s="7"/>
      <c r="K10" s="7"/>
      <c r="L10" s="7"/>
      <c r="M10" s="4"/>
    </row>
    <row r="11" ht="13.5" thickBot="1"/>
    <row r="12" spans="2:13" ht="15.75">
      <c r="B12" s="16"/>
      <c r="C12" s="6" t="s">
        <v>11</v>
      </c>
      <c r="D12" s="17" t="s">
        <v>12</v>
      </c>
      <c r="E12" s="17" t="s">
        <v>13</v>
      </c>
      <c r="F12" s="17" t="s">
        <v>14</v>
      </c>
      <c r="G12" s="17" t="s">
        <v>45</v>
      </c>
      <c r="H12" s="18" t="s">
        <v>29</v>
      </c>
      <c r="I12" s="18" t="s">
        <v>28</v>
      </c>
      <c r="J12" s="18" t="s">
        <v>27</v>
      </c>
      <c r="K12" s="18" t="s">
        <v>35</v>
      </c>
      <c r="L12" s="18" t="s">
        <v>26</v>
      </c>
      <c r="M12" s="19" t="s">
        <v>25</v>
      </c>
    </row>
    <row r="13" spans="2:13" ht="12.75">
      <c r="B13" s="64" t="s">
        <v>5</v>
      </c>
      <c r="C13" s="2" t="s">
        <v>30</v>
      </c>
      <c r="D13" s="2" t="s">
        <v>36</v>
      </c>
      <c r="E13" s="2" t="s">
        <v>31</v>
      </c>
      <c r="F13" s="2" t="s">
        <v>32</v>
      </c>
      <c r="G13" s="2"/>
      <c r="H13" s="3">
        <v>26.2</v>
      </c>
      <c r="I13" s="3">
        <v>91</v>
      </c>
      <c r="J13" s="3">
        <v>591</v>
      </c>
      <c r="L13" s="20">
        <v>320</v>
      </c>
      <c r="M13" s="22">
        <v>15</v>
      </c>
    </row>
    <row r="14" spans="2:13" ht="12.75">
      <c r="B14" s="64"/>
      <c r="C14" s="2"/>
      <c r="D14" s="2"/>
      <c r="E14" s="2"/>
      <c r="F14" s="2"/>
      <c r="G14" s="2"/>
      <c r="H14" s="3"/>
      <c r="I14" s="3"/>
      <c r="J14" s="3"/>
      <c r="K14" s="3"/>
      <c r="L14" s="3">
        <v>340</v>
      </c>
      <c r="M14" s="22">
        <v>2</v>
      </c>
    </row>
    <row r="15" spans="2:13" ht="12.75">
      <c r="B15" s="64"/>
      <c r="C15" s="2"/>
      <c r="D15" s="2"/>
      <c r="E15" s="2"/>
      <c r="F15" s="2"/>
      <c r="G15" s="2"/>
      <c r="H15" s="3"/>
      <c r="I15" s="3"/>
      <c r="J15" s="3"/>
      <c r="K15" s="3"/>
      <c r="L15" s="3">
        <v>390</v>
      </c>
      <c r="M15" s="22">
        <v>1</v>
      </c>
    </row>
    <row r="16" spans="2:13" ht="12.75">
      <c r="B16" s="64"/>
      <c r="C16" s="2"/>
      <c r="D16" s="2"/>
      <c r="E16" s="2"/>
      <c r="F16" s="2"/>
      <c r="G16" s="2"/>
      <c r="H16" s="3"/>
      <c r="I16" s="3"/>
      <c r="J16" s="3"/>
      <c r="K16" s="3"/>
      <c r="L16" s="20">
        <v>470</v>
      </c>
      <c r="M16" s="22">
        <v>0.5</v>
      </c>
    </row>
    <row r="17" spans="2:13" ht="12.75">
      <c r="B17" s="64"/>
      <c r="C17" s="3"/>
      <c r="D17" s="3"/>
      <c r="E17" s="3"/>
      <c r="F17" s="3"/>
      <c r="G17" s="3"/>
      <c r="H17" s="3"/>
      <c r="I17" s="3"/>
      <c r="J17" s="3"/>
      <c r="K17" s="3"/>
      <c r="L17" s="20">
        <v>590</v>
      </c>
      <c r="M17" s="22">
        <v>0.2</v>
      </c>
    </row>
    <row r="18" spans="2:13" ht="12.75">
      <c r="B18" s="64"/>
      <c r="C18" s="3"/>
      <c r="D18" s="3"/>
      <c r="E18" s="3"/>
      <c r="F18" s="3"/>
      <c r="G18" s="3"/>
      <c r="H18" s="3"/>
      <c r="I18" s="3"/>
      <c r="J18" s="3"/>
      <c r="K18" s="3"/>
      <c r="L18" s="20">
        <v>690</v>
      </c>
      <c r="M18" s="22">
        <v>0.1</v>
      </c>
    </row>
    <row r="19" spans="2:13" ht="13.5" thickBot="1">
      <c r="B19" s="67"/>
      <c r="C19" s="7"/>
      <c r="D19" s="7"/>
      <c r="E19" s="7"/>
      <c r="F19" s="7"/>
      <c r="G19" s="7"/>
      <c r="H19" s="7"/>
      <c r="I19" s="7"/>
      <c r="J19" s="7"/>
      <c r="K19" s="7"/>
      <c r="L19" s="7">
        <v>750</v>
      </c>
      <c r="M19" s="21">
        <v>0.05</v>
      </c>
    </row>
    <row r="20" ht="13.5" thickBot="1"/>
    <row r="21" spans="2:13" ht="13.5" customHeight="1">
      <c r="B21" s="68" t="s">
        <v>0</v>
      </c>
      <c r="C21" s="11" t="s">
        <v>1</v>
      </c>
      <c r="D21" s="24" t="s">
        <v>6</v>
      </c>
      <c r="E21" s="28" t="s">
        <v>4</v>
      </c>
      <c r="F21" s="11"/>
      <c r="G21" s="24">
        <v>2</v>
      </c>
      <c r="H21" s="2"/>
      <c r="J21" s="9" t="s">
        <v>46</v>
      </c>
      <c r="K21" s="6"/>
      <c r="L21" s="6"/>
      <c r="M21" s="32" t="str">
        <f>IF(I13&lt;=(MIN(I5,I6,I7,I8,I9,I10)),"OK","NO")</f>
        <v>OK</v>
      </c>
    </row>
    <row r="22" spans="2:13" ht="13.5" customHeight="1">
      <c r="B22" s="64"/>
      <c r="C22" s="12" t="s">
        <v>2</v>
      </c>
      <c r="D22" s="25" t="s">
        <v>7</v>
      </c>
      <c r="E22" s="27" t="s">
        <v>42</v>
      </c>
      <c r="F22" s="12"/>
      <c r="G22" s="25">
        <v>0.75</v>
      </c>
      <c r="H22" s="2"/>
      <c r="J22" s="10" t="s">
        <v>47</v>
      </c>
      <c r="K22" s="3"/>
      <c r="L22" s="3"/>
      <c r="M22" s="33" t="str">
        <f>IF(H13&lt;=(MIN(H5,H6,H7,H8,H9,H10)),"OK","NO")</f>
        <v>OK</v>
      </c>
    </row>
    <row r="23" spans="2:13" ht="13.5" customHeight="1">
      <c r="B23" s="64"/>
      <c r="C23" s="12" t="s">
        <v>3</v>
      </c>
      <c r="D23" s="25" t="s">
        <v>8</v>
      </c>
      <c r="E23" s="27" t="s">
        <v>44</v>
      </c>
      <c r="F23" s="12"/>
      <c r="G23" s="31">
        <f>MAX(MIN(1000/G25*(L13-(L5+L6+L7+L8+L9+L10)),1000/G26*(M13-(M5+M6+M7+M8+M9+M10))),MIN(1000/G25*(L14-(L5+L6+L7+L8+L9+L10)),1000/G26*(M14-(M5+M6+M7+M8+M9+M10))),MIN(1000/G25*(L15-(L5+L6+L7+L8+L9+L10)),1000/G26*(M15-(M5+M6+M7+M8+M9+M10))),MIN(1000/G25*(L16-(L5+L6+L7+L8+L9+L10)),1000/G26*(M16-(M5+M6+M7+M8+M9+M10))),MIN(1000/G25*(L17-(L5+L6+L7+L8+L9+L10)),1000/G26*(M17-(M5+M6+M7+M8+M9+M10))),MIN(1000/G25*(L18-(L5+L6+L7+L8+L9+L10)),1000/G26*(M18-(M5+M6+M7+M8+M9+M10))),MIN(1000/G25*(L19-(L5+L6+L7+L8+L9+L10)),1000/G26*(M19-(M5+M6+M7+M8+M9+M10))))</f>
        <v>3987.5</v>
      </c>
      <c r="H23" s="2"/>
      <c r="J23" s="10" t="s">
        <v>48</v>
      </c>
      <c r="K23" s="3"/>
      <c r="L23" s="3"/>
      <c r="M23" s="33" t="str">
        <f>IF(J13&lt;=(MIN(J5,J6,J7,J8,J9,J10)),"OK","NO")</f>
        <v>OK</v>
      </c>
    </row>
    <row r="24" spans="2:13" ht="13.5" customHeight="1">
      <c r="B24" s="64"/>
      <c r="C24" s="12"/>
      <c r="D24" s="5"/>
      <c r="E24" s="27"/>
      <c r="F24" s="12"/>
      <c r="G24" s="25"/>
      <c r="H24" s="2"/>
      <c r="J24" s="34"/>
      <c r="K24" s="2"/>
      <c r="L24" s="3"/>
      <c r="M24" s="25"/>
    </row>
    <row r="25" spans="2:13" ht="13.5" customHeight="1">
      <c r="B25" s="64"/>
      <c r="C25" s="3"/>
      <c r="D25" s="5"/>
      <c r="E25" s="27" t="s">
        <v>49</v>
      </c>
      <c r="F25" s="12"/>
      <c r="G25" s="25">
        <v>80</v>
      </c>
      <c r="H25" s="2"/>
      <c r="J25" s="35" t="s">
        <v>52</v>
      </c>
      <c r="K25" s="3"/>
      <c r="L25" s="3"/>
      <c r="M25" s="36">
        <f>G23*G25/1000+SUM(L5:L10)</f>
        <v>320</v>
      </c>
    </row>
    <row r="26" spans="2:13" ht="13.5" customHeight="1">
      <c r="B26" s="64"/>
      <c r="C26" s="3"/>
      <c r="D26" s="5"/>
      <c r="E26" s="27" t="s">
        <v>50</v>
      </c>
      <c r="F26" s="12"/>
      <c r="G26" s="25">
        <v>0.75</v>
      </c>
      <c r="H26" s="2"/>
      <c r="J26" s="35" t="s">
        <v>51</v>
      </c>
      <c r="K26" s="2"/>
      <c r="L26" s="3"/>
      <c r="M26" s="37">
        <f>G23*G26/1000+SUM(M5:M10)</f>
        <v>3.000625</v>
      </c>
    </row>
    <row r="27" spans="2:13" ht="13.5" customHeight="1" thickBot="1">
      <c r="B27" s="67"/>
      <c r="C27" s="7"/>
      <c r="D27" s="4"/>
      <c r="E27" s="29" t="s">
        <v>43</v>
      </c>
      <c r="F27" s="13"/>
      <c r="G27" s="26">
        <v>24.8</v>
      </c>
      <c r="H27" s="2"/>
      <c r="I27" s="2"/>
      <c r="J27" s="39"/>
      <c r="K27" s="8"/>
      <c r="L27" s="7"/>
      <c r="M27" s="4"/>
    </row>
    <row r="29" spans="4:5" ht="15.75">
      <c r="D29" s="14" t="s">
        <v>20</v>
      </c>
      <c r="E29" s="40" t="s">
        <v>53</v>
      </c>
    </row>
    <row r="30" spans="4:5" ht="15.75">
      <c r="D30" s="14" t="s">
        <v>21</v>
      </c>
      <c r="E30" s="40" t="s">
        <v>54</v>
      </c>
    </row>
    <row r="31" spans="4:5" ht="15.75">
      <c r="D31" s="14" t="s">
        <v>22</v>
      </c>
      <c r="E31" s="40" t="s">
        <v>55</v>
      </c>
    </row>
    <row r="45" ht="15.75" customHeight="1"/>
    <row r="46" ht="23.25" customHeight="1"/>
  </sheetData>
  <mergeCells count="3">
    <mergeCell ref="B5:B10"/>
    <mergeCell ref="B13:B19"/>
    <mergeCell ref="B21:B27"/>
  </mergeCells>
  <printOptions/>
  <pageMargins left="0.07874015748031496" right="0.07874015748031496" top="0.5905511811023623" bottom="0.984251968503937" header="0.2755905511811024" footer="0.5118110236220472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TNG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for EExi installation</dc:title>
  <dc:subject/>
  <dc:creator>Tomm Giiff</dc:creator>
  <cp:keywords/>
  <dc:description/>
  <cp:lastModifiedBy>Mezzoforte ApS</cp:lastModifiedBy>
  <cp:lastPrinted>2005-02-02T16:55:44Z</cp:lastPrinted>
  <dcterms:created xsi:type="dcterms:W3CDTF">1999-06-29T11:38:44Z</dcterms:created>
  <dcterms:modified xsi:type="dcterms:W3CDTF">2005-08-25T15:21:41Z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-572381563</vt:i4>
  </property>
  <property fmtid="{D5CDD505-2E9C-101B-9397-08002B2CF9AE}" pid="3" name="_EmailSubject">
    <vt:lpwstr>Ex beregning</vt:lpwstr>
  </property>
  <property fmtid="{D5CDD505-2E9C-101B-9397-08002B2CF9AE}" pid="4" name="_AuthorEmail">
    <vt:lpwstr>kek@nne.dk</vt:lpwstr>
  </property>
  <property fmtid="{D5CDD505-2E9C-101B-9397-08002B2CF9AE}" pid="5" name="_AuthorEmailDisplayName">
    <vt:lpwstr>KEK (Kell Kofoed)</vt:lpwstr>
  </property>
  <property fmtid="{D5CDD505-2E9C-101B-9397-08002B2CF9AE}" pid="6" name="_PreviousAdHocReviewCycleID">
    <vt:i4>625159140</vt:i4>
  </property>
  <property fmtid="{D5CDD505-2E9C-101B-9397-08002B2CF9AE}" pid="7" name="_ReviewingToolsShownOnce">
    <vt:lpwstr/>
  </property>
</Properties>
</file>